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3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<sst xmlns="http://schemas.openxmlformats.org/spreadsheetml/2006/main" count="263" uniqueCount="135">
  <si>
    <t>ELENCO PAGAMENTI IN GIACENZA AL 31.12.2012 (PARTE CAPITALE) - Art.1 D.L. 08.04.2013 n. 35</t>
  </si>
  <si>
    <t>Note</t>
  </si>
  <si>
    <t>Cap.</t>
  </si>
  <si>
    <t>Impegno</t>
  </si>
  <si>
    <t xml:space="preserve">Descrizione </t>
  </si>
  <si>
    <t>Somma impegnata</t>
  </si>
  <si>
    <t>Creditore</t>
  </si>
  <si>
    <t>Fattura</t>
  </si>
  <si>
    <t>Data di pagamento</t>
  </si>
  <si>
    <t>Campo</t>
  </si>
  <si>
    <t>2039/0</t>
  </si>
  <si>
    <t>265/2012</t>
  </si>
  <si>
    <t>Lavori di adeguamento bagni ambulatorio comunale</t>
  </si>
  <si>
    <t>Termoidraulica di Fontana</t>
  </si>
  <si>
    <t>N. 56 del 17.12.2012</t>
  </si>
  <si>
    <t>Mandato n. 190 del 20.03.2013</t>
  </si>
  <si>
    <t>2040/1</t>
  </si>
  <si>
    <t>329/2011</t>
  </si>
  <si>
    <t>Spese tecniche per lavori di sistemazione copertura Caserma dei Carabinieri</t>
  </si>
  <si>
    <t>Arnaldi Luca</t>
  </si>
  <si>
    <t>Non prevista</t>
  </si>
  <si>
    <t>Mandato n. 104-105-106 del 21.02.2013</t>
  </si>
  <si>
    <t>2040/2</t>
  </si>
  <si>
    <t>274/2012</t>
  </si>
  <si>
    <t>Riqualificazione Grangia dei Benedettini (Spese per progettazione lavori di restauro)</t>
  </si>
  <si>
    <t>Arrighi Samuele</t>
  </si>
  <si>
    <t>Nota proforma n. 3 del 21.02.2013</t>
  </si>
  <si>
    <t>Mandato n. 261 del 17.04.2013</t>
  </si>
  <si>
    <t>2040/3</t>
  </si>
  <si>
    <t>170/2012</t>
  </si>
  <si>
    <t>Sistemazione impianto elettrico Caserma dei Carabinieri (Spese tecnici di progettazione)</t>
  </si>
  <si>
    <t>Coldani Beniamino</t>
  </si>
  <si>
    <t>Nota proforma del 07.01.2013</t>
  </si>
  <si>
    <t>Mandato n. 210 del 04.04.2013</t>
  </si>
  <si>
    <t>249/2012</t>
  </si>
  <si>
    <t>Sistemazione impianto elettrico Caserma dei Carabinieri (Lavori)</t>
  </si>
  <si>
    <t>Ruggeri Mauro Imp. Elettrici</t>
  </si>
  <si>
    <t>Fattura n. 1 del 15.01.2013</t>
  </si>
  <si>
    <t>Mandato n. 191 del 20.03.2013</t>
  </si>
  <si>
    <t>2041/2</t>
  </si>
  <si>
    <t>147/2012</t>
  </si>
  <si>
    <t xml:space="preserve">Quota annua gestione calore </t>
  </si>
  <si>
    <t xml:space="preserve">EAL Service </t>
  </si>
  <si>
    <t>Fattura n. 125 del 18.12.2012 di  € 2.000,00</t>
  </si>
  <si>
    <t>Mandato n. 134 del 22.02.2013 di € 2.000,00</t>
  </si>
  <si>
    <t>2058/0</t>
  </si>
  <si>
    <t>324/2012</t>
  </si>
  <si>
    <t>Acquisto stampante ad aghi per Uff. Anagrafe</t>
  </si>
  <si>
    <t>PCA Snc</t>
  </si>
  <si>
    <t>Fattura n. 920 del 29.12.2012</t>
  </si>
  <si>
    <t>Mandato n. 262 del 17.04.2013</t>
  </si>
  <si>
    <t>2041/3</t>
  </si>
  <si>
    <t>273/2012</t>
  </si>
  <si>
    <t>Quota annua implementazione sito web istituzionale</t>
  </si>
  <si>
    <t>Proxime S.r.l.</t>
  </si>
  <si>
    <t>2884/0</t>
  </si>
  <si>
    <t>260/2012</t>
  </si>
  <si>
    <t>Sostituzione caldaia impianti sportivi</t>
  </si>
  <si>
    <t>Mariani Servizi S.r.l.</t>
  </si>
  <si>
    <t>Fattura n. 79 del 15.01.2013</t>
  </si>
  <si>
    <t>Mandato n. 153 del 26.02.2013</t>
  </si>
  <si>
    <t>3110/0</t>
  </si>
  <si>
    <t>277/2006</t>
  </si>
  <si>
    <t>Lavori di sistemazione strade (Incentivi progettazione interna)</t>
  </si>
  <si>
    <t>Mandato n. 101-102-103 del 21.02.2013</t>
  </si>
  <si>
    <t>177/2011</t>
  </si>
  <si>
    <t>Lavori di sistemazione strade (Spese per progettazione esterna)</t>
  </si>
  <si>
    <t>Losi Arch. Angela</t>
  </si>
  <si>
    <t>Fattura n. 3 del 31.01.2013</t>
  </si>
  <si>
    <t>Mandato n. 211 del 04.04.2013</t>
  </si>
  <si>
    <t>178/2011</t>
  </si>
  <si>
    <t>Lavori di sistemazione strade (Lavori)</t>
  </si>
  <si>
    <t>Cesari S.r.l.</t>
  </si>
  <si>
    <t>Fattura n. 12 del 31.01.2013</t>
  </si>
  <si>
    <t>Mandato n. 263 del 17.04.2013</t>
  </si>
  <si>
    <t>191/2010</t>
  </si>
  <si>
    <t>Lavori di sistemazione strade (Spese per coordinatore sicurezza)</t>
  </si>
  <si>
    <t>Bernardelli Stefano</t>
  </si>
  <si>
    <t>Fattura n. 2 del 28.02.2013</t>
  </si>
  <si>
    <t>Mandato n. 285 del 20.04.2013</t>
  </si>
  <si>
    <t>3115/3</t>
  </si>
  <si>
    <t>442/2011</t>
  </si>
  <si>
    <t>Lavori di sistemazione strade (Sistemazione pozzetti stradali)</t>
  </si>
  <si>
    <t>Gagliardi Edile</t>
  </si>
  <si>
    <t>Fatture nn. 3 – 4 e 5 del 2012</t>
  </si>
  <si>
    <t>Mandato n. 3 del 08.01.2013</t>
  </si>
  <si>
    <t>3285/0</t>
  </si>
  <si>
    <t>437/2010</t>
  </si>
  <si>
    <t>Quota 15% diritti di escavazione</t>
  </si>
  <si>
    <t>Provincia di Lodi</t>
  </si>
  <si>
    <t>421-422/2012</t>
  </si>
  <si>
    <t>3286/0</t>
  </si>
  <si>
    <t>508/2008</t>
  </si>
  <si>
    <t>Indennità alla Curia per colatore Ancona</t>
  </si>
  <si>
    <t>Diocesi di Lodi</t>
  </si>
  <si>
    <t>3502/0</t>
  </si>
  <si>
    <t>58/2012</t>
  </si>
  <si>
    <t>Manutenzione verde pubblico</t>
  </si>
  <si>
    <t>ASP di Pinciroli</t>
  </si>
  <si>
    <t>3786/0</t>
  </si>
  <si>
    <t>227/2012</t>
  </si>
  <si>
    <t>Manutenzione cimitero comunale</t>
  </si>
  <si>
    <t>Guasconi Arte Funeraria</t>
  </si>
  <si>
    <t>Fattura n. 173 del 31.12.2012</t>
  </si>
  <si>
    <t>Mandato n. 335 del 30.04.2013</t>
  </si>
  <si>
    <t>TOTALE</t>
  </si>
  <si>
    <t>Somme liquidate al 15.09.2013</t>
  </si>
  <si>
    <t>Somme da liquidare al 15.09.2013</t>
  </si>
  <si>
    <t>Importi</t>
  </si>
  <si>
    <t>Spazi richiesti</t>
  </si>
  <si>
    <t>Spazi concessi</t>
  </si>
  <si>
    <t>Debiti per appalti di lavori pubblici non estinti alla data del 8 APRILE 2013</t>
  </si>
  <si>
    <t>Debiti di parte capitale certi. Liquidi ed esigibili non estinti alla data del 8 APRILE 2013</t>
  </si>
  <si>
    <t>Debiti per appalti di lavori pubblici pagati prima del 9 APRILE 2013</t>
  </si>
  <si>
    <t>Debiti di parte capitale certi. Liquidi ed esigibili pagati prima del 9 APRILE 2013</t>
  </si>
  <si>
    <t>Debiti di parte corrente certi, liquidi ed esigibili alla data del 31.12.2012</t>
  </si>
  <si>
    <t>Pagamento</t>
  </si>
  <si>
    <t>311/2012</t>
  </si>
  <si>
    <t xml:space="preserve"> </t>
  </si>
  <si>
    <t>'274/2012 – 275/2012 – 417/2012</t>
  </si>
  <si>
    <t>Diversi</t>
  </si>
  <si>
    <t>3108/2</t>
  </si>
  <si>
    <t>418/2012</t>
  </si>
  <si>
    <t>Sistemazione segnaletica stradale</t>
  </si>
  <si>
    <t>3278/0</t>
  </si>
  <si>
    <t>Vari</t>
  </si>
  <si>
    <t>Spese per redazione PGT</t>
  </si>
  <si>
    <t>Bucci Luca</t>
  </si>
  <si>
    <t>3256/1</t>
  </si>
  <si>
    <t>Restituzione oneri a privati per opere non realizzare (Piscionieri)</t>
  </si>
  <si>
    <t>Piscionieri</t>
  </si>
  <si>
    <t>3784/0</t>
  </si>
  <si>
    <t>413/2012</t>
  </si>
  <si>
    <t>Sistemazione cimitero comunale</t>
  </si>
  <si>
    <t>Quota crediti non concessi dallo Stato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</si>
</sst>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3" fontId="4" fillId="0" borderId="3" xfId="18" applyNumberFormat="1" applyFont="1" applyFill="1" applyBorder="1" applyAlignment="1" applyProtection="1">
      <alignment horizontal="center" vertical="center" wrapText="1"/>
      <protection/>
    </xf>
    <xf numFmtId="164" fontId="4" fillId="0" borderId="3" xfId="18" applyFont="1" applyFill="1" applyBorder="1" applyAlignment="1" applyProtection="1">
      <alignment horizontal="left" vertical="center" wrapText="1"/>
      <protection/>
    </xf>
    <xf numFmtId="164" fontId="4" fillId="0" borderId="3" xfId="18" applyFont="1" applyFill="1" applyBorder="1" applyAlignment="1" applyProtection="1">
      <alignment horizontal="right" vertical="center" wrapText="1"/>
      <protection/>
    </xf>
    <xf numFmtId="164" fontId="4" fillId="0" borderId="3" xfId="18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>
      <alignment horizontal="center" vertical="center" wrapText="1"/>
    </xf>
    <xf numFmtId="164" fontId="2" fillId="4" borderId="1" xfId="18" applyFont="1" applyFill="1" applyBorder="1" applyAlignment="1" applyProtection="1">
      <alignment horizontal="center" vertical="center" wrapText="1"/>
      <protection/>
    </xf>
    <xf numFmtId="164" fontId="2" fillId="4" borderId="1" xfId="18" applyFont="1" applyFill="1" applyBorder="1" applyAlignment="1" applyProtection="1">
      <alignment horizontal="left" vertical="center" wrapText="1"/>
      <protection/>
    </xf>
    <xf numFmtId="164" fontId="2" fillId="3" borderId="1" xfId="18" applyFont="1" applyFill="1" applyBorder="1" applyAlignment="1" applyProtection="1">
      <alignment horizontal="right" vertical="center" wrapText="1"/>
      <protection/>
    </xf>
    <xf numFmtId="164" fontId="4" fillId="5" borderId="3" xfId="18" applyFont="1" applyFill="1" applyBorder="1" applyAlignment="1" applyProtection="1">
      <alignment horizontal="center" vertical="center" wrapText="1"/>
      <protection/>
    </xf>
    <xf numFmtId="0" fontId="2" fillId="6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F17" sqref="F17"/>
    </sheetView>
  </sheetViews>
  <sheetFormatPr defaultColWidth="9.140625" defaultRowHeight="15"/>
  <cols>
    <col min="1" max="1" width="8.421875" style="1" customWidth="1"/>
    <col min="2" max="2" width="13.00390625" style="1" customWidth="1"/>
    <col min="3" max="3" width="46.421875" style="2" customWidth="1"/>
    <col min="4" max="4" width="20.421875" style="0" customWidth="1"/>
    <col min="5" max="5" width="20.421875" style="1" customWidth="1"/>
    <col min="6" max="6" width="37.421875" style="1" customWidth="1"/>
    <col min="7" max="7" width="40.140625" style="1" customWidth="1"/>
    <col min="8" max="8" width="9.00390625" style="1" customWidth="1"/>
  </cols>
  <sheetData>
    <row r="1" spans="1:8" ht="18">
      <c r="A1" s="15" t="s">
        <v>0</v>
      </c>
      <c r="B1" s="15"/>
      <c r="C1" s="15"/>
      <c r="D1" s="15"/>
      <c r="E1" s="15"/>
      <c r="F1" s="15"/>
      <c r="G1" s="15"/>
      <c r="H1" s="1" t="s">
        <v>1</v>
      </c>
    </row>
    <row r="2" spans="1:8" ht="16.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1" t="s">
        <v>9</v>
      </c>
    </row>
    <row r="3" spans="1:8" ht="30">
      <c r="A3" s="5" t="s">
        <v>10</v>
      </c>
      <c r="B3" s="6" t="s">
        <v>11</v>
      </c>
      <c r="C3" s="7" t="s">
        <v>12</v>
      </c>
      <c r="D3" s="8">
        <v>314.6</v>
      </c>
      <c r="E3" s="9" t="s">
        <v>13</v>
      </c>
      <c r="F3" s="9" t="s">
        <v>14</v>
      </c>
      <c r="G3" s="9" t="s">
        <v>15</v>
      </c>
      <c r="H3" s="1">
        <v>4</v>
      </c>
    </row>
    <row r="4" spans="1:8" ht="30">
      <c r="A4" s="5" t="s">
        <v>16</v>
      </c>
      <c r="B4" s="6" t="s">
        <v>17</v>
      </c>
      <c r="C4" s="7" t="s">
        <v>18</v>
      </c>
      <c r="D4" s="8">
        <v>168</v>
      </c>
      <c r="E4" s="9" t="s">
        <v>19</v>
      </c>
      <c r="F4" s="9" t="s">
        <v>20</v>
      </c>
      <c r="G4" s="9" t="s">
        <v>21</v>
      </c>
      <c r="H4" s="1">
        <v>3</v>
      </c>
    </row>
    <row r="5" spans="1:8" ht="30">
      <c r="A5" s="5" t="s">
        <v>22</v>
      </c>
      <c r="B5" s="6" t="s">
        <v>23</v>
      </c>
      <c r="C5" s="7" t="s">
        <v>24</v>
      </c>
      <c r="D5" s="8">
        <v>16359.2</v>
      </c>
      <c r="E5" s="9" t="s">
        <v>25</v>
      </c>
      <c r="F5" s="9" t="s">
        <v>26</v>
      </c>
      <c r="G5" s="9" t="s">
        <v>27</v>
      </c>
      <c r="H5" s="1">
        <v>1</v>
      </c>
    </row>
    <row r="6" spans="1:8" ht="30">
      <c r="A6" s="5" t="s">
        <v>28</v>
      </c>
      <c r="B6" s="6" t="s">
        <v>29</v>
      </c>
      <c r="C6" s="7" t="s">
        <v>30</v>
      </c>
      <c r="D6" s="8">
        <v>592.42</v>
      </c>
      <c r="E6" s="9" t="s">
        <v>31</v>
      </c>
      <c r="F6" s="9" t="s">
        <v>32</v>
      </c>
      <c r="G6" s="9" t="s">
        <v>33</v>
      </c>
      <c r="H6" s="1">
        <v>3</v>
      </c>
    </row>
    <row r="7" spans="1:8" ht="30">
      <c r="A7" s="5" t="s">
        <v>28</v>
      </c>
      <c r="B7" s="6" t="s">
        <v>34</v>
      </c>
      <c r="C7" s="7" t="s">
        <v>35</v>
      </c>
      <c r="D7" s="8">
        <v>10703.24</v>
      </c>
      <c r="E7" s="9" t="s">
        <v>36</v>
      </c>
      <c r="F7" s="9" t="s">
        <v>37</v>
      </c>
      <c r="G7" s="9" t="s">
        <v>38</v>
      </c>
      <c r="H7" s="1">
        <v>3</v>
      </c>
    </row>
    <row r="8" spans="1:8" ht="15">
      <c r="A8" s="5" t="s">
        <v>39</v>
      </c>
      <c r="B8" s="6" t="s">
        <v>40</v>
      </c>
      <c r="C8" s="7" t="s">
        <v>41</v>
      </c>
      <c r="D8" s="8">
        <v>4000</v>
      </c>
      <c r="E8" s="9" t="s">
        <v>42</v>
      </c>
      <c r="F8" s="9" t="s">
        <v>43</v>
      </c>
      <c r="G8" s="9" t="s">
        <v>44</v>
      </c>
      <c r="H8" s="1">
        <v>4</v>
      </c>
    </row>
    <row r="9" spans="1:8" ht="15">
      <c r="A9" s="5" t="s">
        <v>45</v>
      </c>
      <c r="B9" s="6" t="s">
        <v>46</v>
      </c>
      <c r="C9" s="7" t="s">
        <v>47</v>
      </c>
      <c r="D9" s="8">
        <v>907.5</v>
      </c>
      <c r="E9" s="9" t="s">
        <v>48</v>
      </c>
      <c r="F9" s="9" t="s">
        <v>49</v>
      </c>
      <c r="G9" s="9" t="s">
        <v>50</v>
      </c>
      <c r="H9" s="1">
        <v>2</v>
      </c>
    </row>
    <row r="10" spans="1:8" ht="15">
      <c r="A10" s="5" t="s">
        <v>51</v>
      </c>
      <c r="B10" s="6" t="s">
        <v>52</v>
      </c>
      <c r="C10" s="7" t="s">
        <v>53</v>
      </c>
      <c r="D10" s="8">
        <v>729.23</v>
      </c>
      <c r="E10" s="9" t="s">
        <v>54</v>
      </c>
      <c r="F10" s="9"/>
      <c r="G10" s="9"/>
      <c r="H10" s="1">
        <v>2</v>
      </c>
    </row>
    <row r="11" spans="1:8" ht="15">
      <c r="A11" s="5" t="s">
        <v>55</v>
      </c>
      <c r="B11" s="6" t="s">
        <v>56</v>
      </c>
      <c r="C11" s="7" t="s">
        <v>57</v>
      </c>
      <c r="D11" s="8">
        <v>4477</v>
      </c>
      <c r="E11" s="9" t="s">
        <v>58</v>
      </c>
      <c r="F11" s="9" t="s">
        <v>59</v>
      </c>
      <c r="G11" s="9" t="s">
        <v>60</v>
      </c>
      <c r="H11" s="1">
        <v>4</v>
      </c>
    </row>
    <row r="12" spans="1:8" ht="30">
      <c r="A12" s="5" t="s">
        <v>61</v>
      </c>
      <c r="B12" s="6" t="s">
        <v>62</v>
      </c>
      <c r="C12" s="7" t="s">
        <v>63</v>
      </c>
      <c r="D12" s="8">
        <v>625.3</v>
      </c>
      <c r="E12" s="9" t="s">
        <v>19</v>
      </c>
      <c r="F12" s="9" t="s">
        <v>20</v>
      </c>
      <c r="G12" s="9" t="s">
        <v>64</v>
      </c>
      <c r="H12" s="1">
        <v>3</v>
      </c>
    </row>
    <row r="13" spans="1:8" ht="30">
      <c r="A13" s="5" t="s">
        <v>61</v>
      </c>
      <c r="B13" s="6" t="s">
        <v>65</v>
      </c>
      <c r="C13" s="7" t="s">
        <v>66</v>
      </c>
      <c r="D13" s="8">
        <v>2567.14</v>
      </c>
      <c r="E13" s="9" t="s">
        <v>67</v>
      </c>
      <c r="F13" s="9" t="s">
        <v>68</v>
      </c>
      <c r="G13" s="9" t="s">
        <v>69</v>
      </c>
      <c r="H13" s="1">
        <v>3</v>
      </c>
    </row>
    <row r="14" spans="1:8" ht="15">
      <c r="A14" s="5" t="s">
        <v>61</v>
      </c>
      <c r="B14" s="6" t="s">
        <v>70</v>
      </c>
      <c r="C14" s="7" t="s">
        <v>71</v>
      </c>
      <c r="D14" s="8">
        <v>857.48</v>
      </c>
      <c r="E14" s="9" t="s">
        <v>72</v>
      </c>
      <c r="F14" s="9" t="s">
        <v>73</v>
      </c>
      <c r="G14" s="9" t="s">
        <v>74</v>
      </c>
      <c r="H14" s="1">
        <v>1</v>
      </c>
    </row>
    <row r="15" spans="1:8" ht="30">
      <c r="A15" s="5" t="s">
        <v>61</v>
      </c>
      <c r="B15" s="6" t="s">
        <v>75</v>
      </c>
      <c r="C15" s="7" t="s">
        <v>76</v>
      </c>
      <c r="D15" s="8">
        <v>835.71</v>
      </c>
      <c r="E15" s="9" t="s">
        <v>77</v>
      </c>
      <c r="F15" s="9" t="s">
        <v>78</v>
      </c>
      <c r="G15" s="9" t="s">
        <v>79</v>
      </c>
      <c r="H15" s="1">
        <v>1</v>
      </c>
    </row>
    <row r="16" spans="1:8" ht="30">
      <c r="A16" s="5" t="s">
        <v>80</v>
      </c>
      <c r="B16" s="6" t="s">
        <v>81</v>
      </c>
      <c r="C16" s="7" t="s">
        <v>82</v>
      </c>
      <c r="D16" s="8">
        <v>1435.65</v>
      </c>
      <c r="E16" s="9" t="s">
        <v>83</v>
      </c>
      <c r="F16" s="9" t="s">
        <v>84</v>
      </c>
      <c r="G16" s="9" t="s">
        <v>85</v>
      </c>
      <c r="H16" s="1">
        <v>3</v>
      </c>
    </row>
    <row r="17" spans="1:8" ht="15">
      <c r="A17" s="5" t="s">
        <v>86</v>
      </c>
      <c r="B17" s="6" t="s">
        <v>87</v>
      </c>
      <c r="C17" s="7" t="s">
        <v>88</v>
      </c>
      <c r="D17" s="8">
        <v>3252.76</v>
      </c>
      <c r="E17" s="9" t="s">
        <v>89</v>
      </c>
      <c r="F17" s="9" t="s">
        <v>20</v>
      </c>
      <c r="G17" s="9"/>
      <c r="H17" s="1">
        <v>2</v>
      </c>
    </row>
    <row r="18" spans="1:8" ht="15">
      <c r="A18" s="5" t="s">
        <v>86</v>
      </c>
      <c r="B18" s="9" t="s">
        <v>90</v>
      </c>
      <c r="C18" s="7" t="s">
        <v>88</v>
      </c>
      <c r="D18" s="8">
        <v>11832</v>
      </c>
      <c r="E18" s="9" t="s">
        <v>89</v>
      </c>
      <c r="F18" s="9" t="s">
        <v>20</v>
      </c>
      <c r="G18" s="9"/>
      <c r="H18" s="1">
        <v>2</v>
      </c>
    </row>
    <row r="19" spans="1:8" ht="15">
      <c r="A19" s="5" t="s">
        <v>91</v>
      </c>
      <c r="B19" s="9" t="s">
        <v>92</v>
      </c>
      <c r="C19" s="7" t="s">
        <v>93</v>
      </c>
      <c r="D19" s="8">
        <v>5000</v>
      </c>
      <c r="E19" s="9" t="s">
        <v>94</v>
      </c>
      <c r="F19" s="9"/>
      <c r="G19" s="9"/>
      <c r="H19" s="1">
        <v>2</v>
      </c>
    </row>
    <row r="20" spans="1:8" ht="15">
      <c r="A20" s="5" t="s">
        <v>95</v>
      </c>
      <c r="B20" s="9" t="s">
        <v>96</v>
      </c>
      <c r="C20" s="7" t="s">
        <v>97</v>
      </c>
      <c r="D20" s="8">
        <v>2035.1</v>
      </c>
      <c r="E20" s="9" t="s">
        <v>98</v>
      </c>
      <c r="F20" s="9"/>
      <c r="G20" s="9"/>
      <c r="H20" s="1">
        <v>2</v>
      </c>
    </row>
    <row r="21" spans="1:8" ht="15">
      <c r="A21" s="5" t="s">
        <v>99</v>
      </c>
      <c r="B21" s="9" t="s">
        <v>100</v>
      </c>
      <c r="C21" s="7" t="s">
        <v>101</v>
      </c>
      <c r="D21" s="8">
        <v>1357.41</v>
      </c>
      <c r="E21" s="9" t="s">
        <v>102</v>
      </c>
      <c r="F21" s="9" t="s">
        <v>103</v>
      </c>
      <c r="G21" s="9" t="s">
        <v>104</v>
      </c>
      <c r="H21" s="1">
        <v>2</v>
      </c>
    </row>
    <row r="22" spans="1:7" ht="18">
      <c r="A22" s="10" t="s">
        <v>105</v>
      </c>
      <c r="B22" s="11"/>
      <c r="C22" s="12"/>
      <c r="D22" s="13">
        <f>SUM(D3:D21)</f>
        <v>68049.74000000002</v>
      </c>
      <c r="E22" s="11"/>
      <c r="F22" s="11"/>
      <c r="G22" s="11"/>
    </row>
    <row r="24" spans="3:4" ht="18">
      <c r="C24" s="12" t="s">
        <v>106</v>
      </c>
      <c r="D24" s="13">
        <f>SUM(D3:D9)+SUM(D11:D16)+D21</f>
        <v>45200.65</v>
      </c>
    </row>
    <row r="26" spans="3:4" ht="18">
      <c r="C26" s="12" t="s">
        <v>107</v>
      </c>
      <c r="D26" s="13">
        <f>D22-D24</f>
        <v>22849.09000000002</v>
      </c>
    </row>
  </sheetData>
  <sheetProtection selectLockedCells="1" selectUnlockedCells="1"/>
  <mergeCells count="1">
    <mergeCell ref="A1:G1"/>
  </mergeCells>
  <printOptions/>
  <pageMargins left="0.30972222222222223" right="0.20972222222222223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8" sqref="D8"/>
    </sheetView>
  </sheetViews>
  <sheetFormatPr defaultColWidth="9.140625" defaultRowHeight="15"/>
  <cols>
    <col min="1" max="1" width="8.421875" style="1" customWidth="1"/>
    <col min="2" max="2" width="46.421875" style="2" customWidth="1"/>
    <col min="3" max="3" width="20.421875" style="0" customWidth="1"/>
    <col min="4" max="4" width="20.421875" style="1" customWidth="1"/>
    <col min="5" max="5" width="20.7109375" style="1" customWidth="1"/>
  </cols>
  <sheetData>
    <row r="1" spans="1:5" ht="18">
      <c r="A1" s="15" t="s">
        <v>0</v>
      </c>
      <c r="B1" s="15"/>
      <c r="C1" s="15"/>
      <c r="D1" s="15"/>
      <c r="E1" s="15"/>
    </row>
    <row r="2" spans="1:5" ht="16.5">
      <c r="A2" s="3" t="s">
        <v>9</v>
      </c>
      <c r="B2" s="4" t="s">
        <v>4</v>
      </c>
      <c r="C2" s="4" t="s">
        <v>108</v>
      </c>
      <c r="D2" s="4" t="s">
        <v>109</v>
      </c>
      <c r="E2" s="4" t="s">
        <v>110</v>
      </c>
    </row>
    <row r="3" spans="1:5" ht="30">
      <c r="A3" s="5">
        <v>1</v>
      </c>
      <c r="B3" s="7" t="s">
        <v>111</v>
      </c>
      <c r="C3" s="8">
        <f>Foglio1!D5+Foglio1!D14+Foglio1!D15</f>
        <v>18052.39</v>
      </c>
      <c r="D3" s="9">
        <f aca="true" t="shared" si="0" ref="D3:E5">C3</f>
        <v>18052.39</v>
      </c>
      <c r="E3" s="9">
        <f t="shared" si="0"/>
        <v>18052.39</v>
      </c>
    </row>
    <row r="4" spans="1:5" ht="30">
      <c r="A4" s="5">
        <v>2</v>
      </c>
      <c r="B4" s="7" t="s">
        <v>112</v>
      </c>
      <c r="C4" s="8">
        <f>Foglio1!D9+Foglio1!D10+Foglio1!D17+Foglio1!D18+Foglio1!D19+Foglio1!D20+Foglio1!D21</f>
        <v>25113.999999999996</v>
      </c>
      <c r="D4" s="9">
        <f t="shared" si="0"/>
        <v>25113.999999999996</v>
      </c>
      <c r="E4" s="9">
        <f t="shared" si="0"/>
        <v>25113.999999999996</v>
      </c>
    </row>
    <row r="5" spans="1:5" ht="30">
      <c r="A5" s="5">
        <v>3</v>
      </c>
      <c r="B5" s="7" t="s">
        <v>113</v>
      </c>
      <c r="C5" s="8">
        <f>Foglio1!D4+Foglio1!D6+Foglio1!D7+Foglio1!D12+Foglio1!D13+Foglio1!D16</f>
        <v>16091.749999999998</v>
      </c>
      <c r="D5" s="9">
        <f t="shared" si="0"/>
        <v>16091.749999999998</v>
      </c>
      <c r="E5" s="9">
        <f t="shared" si="0"/>
        <v>16091.749999999998</v>
      </c>
    </row>
    <row r="6" spans="1:5" ht="30">
      <c r="A6" s="5">
        <v>4</v>
      </c>
      <c r="B6" s="7" t="s">
        <v>114</v>
      </c>
      <c r="C6" s="8">
        <f>Foglio1!D3+Foglio1!D8+Foglio1!D11</f>
        <v>8791.6</v>
      </c>
      <c r="D6" s="9">
        <f>C6</f>
        <v>8791.6</v>
      </c>
      <c r="E6" s="9">
        <v>0</v>
      </c>
    </row>
    <row r="7" spans="1:5" ht="30">
      <c r="A7" s="5">
        <v>5</v>
      </c>
      <c r="B7" s="7" t="s">
        <v>115</v>
      </c>
      <c r="C7" s="8">
        <v>0</v>
      </c>
      <c r="D7" s="14"/>
      <c r="E7" s="14"/>
    </row>
    <row r="8" spans="1:5" ht="18">
      <c r="A8" s="10" t="s">
        <v>105</v>
      </c>
      <c r="B8" s="12"/>
      <c r="C8" s="13">
        <f>SUM(C3:C7)</f>
        <v>68049.74</v>
      </c>
      <c r="D8" s="13">
        <f>SUM(D3:D7)</f>
        <v>68049.74</v>
      </c>
      <c r="E8" s="13">
        <f>SUM(E3:E7)</f>
        <v>59258.14</v>
      </c>
    </row>
    <row r="10" ht="18">
      <c r="E10" s="13">
        <f>D8-E8</f>
        <v>8791.600000000006</v>
      </c>
    </row>
  </sheetData>
  <sheetProtection selectLockedCells="1" selectUnlockedCells="1"/>
  <mergeCells count="1">
    <mergeCell ref="A1:E1"/>
  </mergeCells>
  <printOptions/>
  <pageMargins left="0.2652777777777778" right="0.22361111111111112" top="0.75" bottom="0.75" header="0.5118055555555555" footer="0.5118055555555555"/>
  <pageSetup horizontalDpi="300" verticalDpi="300" orientation="landscape" paperSize="9" scale="12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B4" sqref="B4"/>
    </sheetView>
  </sheetViews>
  <sheetFormatPr defaultColWidth="9.140625" defaultRowHeight="15"/>
  <cols>
    <col min="1" max="1" width="8.421875" style="1" customWidth="1"/>
    <col min="2" max="2" width="13.00390625" style="1" customWidth="1"/>
    <col min="3" max="3" width="46.421875" style="2" customWidth="1"/>
    <col min="4" max="4" width="20.421875" style="0" customWidth="1"/>
    <col min="5" max="5" width="20.421875" style="1" customWidth="1"/>
    <col min="6" max="6" width="37.421875" style="1" customWidth="1"/>
    <col min="7" max="7" width="40.140625" style="1" customWidth="1"/>
  </cols>
  <sheetData>
    <row r="1" spans="1:7" ht="18">
      <c r="A1" s="15" t="s">
        <v>0</v>
      </c>
      <c r="B1" s="15"/>
      <c r="C1" s="15"/>
      <c r="D1" s="15"/>
      <c r="E1" s="15"/>
      <c r="F1" s="15"/>
      <c r="G1" s="15"/>
    </row>
    <row r="2" spans="1:7" ht="16.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116</v>
      </c>
    </row>
    <row r="3" spans="1:7" ht="15">
      <c r="A3" s="5" t="s">
        <v>10</v>
      </c>
      <c r="B3" s="6" t="s">
        <v>117</v>
      </c>
      <c r="C3" s="7" t="s">
        <v>12</v>
      </c>
      <c r="D3" s="8">
        <v>4685.4</v>
      </c>
      <c r="E3" s="9" t="s">
        <v>118</v>
      </c>
      <c r="F3" s="9" t="s">
        <v>118</v>
      </c>
      <c r="G3" s="9" t="s">
        <v>118</v>
      </c>
    </row>
    <row r="4" spans="1:7" ht="45">
      <c r="A4" s="5" t="s">
        <v>22</v>
      </c>
      <c r="B4" s="6" t="s">
        <v>119</v>
      </c>
      <c r="C4" s="7" t="s">
        <v>24</v>
      </c>
      <c r="D4" s="8">
        <v>258640.8</v>
      </c>
      <c r="E4" s="9" t="s">
        <v>120</v>
      </c>
      <c r="F4" s="9" t="s">
        <v>118</v>
      </c>
      <c r="G4" s="9" t="s">
        <v>118</v>
      </c>
    </row>
    <row r="5" spans="1:7" ht="15">
      <c r="A5" s="5" t="s">
        <v>121</v>
      </c>
      <c r="B5" s="6" t="s">
        <v>122</v>
      </c>
      <c r="C5" s="7" t="s">
        <v>123</v>
      </c>
      <c r="D5" s="8">
        <v>1500</v>
      </c>
      <c r="E5" s="9"/>
      <c r="F5" s="9"/>
      <c r="G5" s="9"/>
    </row>
    <row r="6" spans="1:7" ht="15">
      <c r="A6" s="5" t="s">
        <v>124</v>
      </c>
      <c r="B6" s="6" t="s">
        <v>125</v>
      </c>
      <c r="C6" s="7" t="s">
        <v>126</v>
      </c>
      <c r="D6" s="8">
        <v>13241.1</v>
      </c>
      <c r="E6" s="9" t="s">
        <v>127</v>
      </c>
      <c r="F6" s="9"/>
      <c r="G6" s="9"/>
    </row>
    <row r="7" spans="1:7" ht="30">
      <c r="A7" s="5" t="s">
        <v>128</v>
      </c>
      <c r="B7" s="6" t="s">
        <v>125</v>
      </c>
      <c r="C7" s="7" t="s">
        <v>129</v>
      </c>
      <c r="D7" s="8">
        <v>35000</v>
      </c>
      <c r="E7" s="9" t="s">
        <v>130</v>
      </c>
      <c r="F7" s="9"/>
      <c r="G7" s="9"/>
    </row>
    <row r="8" spans="1:7" ht="15">
      <c r="A8" s="5" t="s">
        <v>131</v>
      </c>
      <c r="B8" s="9" t="s">
        <v>132</v>
      </c>
      <c r="C8" s="7" t="s">
        <v>133</v>
      </c>
      <c r="D8" s="8">
        <v>69000</v>
      </c>
      <c r="E8" s="9" t="s">
        <v>120</v>
      </c>
      <c r="F8" s="9" t="s">
        <v>118</v>
      </c>
      <c r="G8" s="9"/>
    </row>
    <row r="9" spans="1:7" ht="18">
      <c r="A9" s="10" t="s">
        <v>105</v>
      </c>
      <c r="B9" s="11"/>
      <c r="C9" s="12"/>
      <c r="D9" s="13">
        <f>SUM(D3:D8)</f>
        <v>382067.3</v>
      </c>
      <c r="E9" s="11"/>
      <c r="F9" s="11"/>
      <c r="G9" s="11"/>
    </row>
    <row r="11" spans="3:4" ht="18">
      <c r="C11" s="12" t="s">
        <v>134</v>
      </c>
      <c r="D11" s="13">
        <v>8791.6</v>
      </c>
    </row>
    <row r="13" spans="3:4" ht="18">
      <c r="C13" s="12" t="s">
        <v>105</v>
      </c>
      <c r="D13" s="13">
        <f>D9+D11</f>
        <v>390858.89999999997</v>
      </c>
    </row>
  </sheetData>
  <sheetProtection selectLockedCells="1" selectUnlockedCells="1"/>
  <mergeCells count="1">
    <mergeCell ref="A1:G1"/>
  </mergeCells>
  <printOptions/>
  <pageMargins left="0.30694444444444446" right="0.2791666666666667" top="0.75" bottom="0.75" header="0.5118055555555555" footer="0.5118055555555555"/>
  <pageSetup horizontalDpi="300" verticalDpi="3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F3" sqref="F3"/>
    </sheetView>
  </sheetViews>
  <sheetFormatPr defaultColWidth="9.140625" defaultRowHeight="15"/>
  <cols>
    <col min="1" max="1" width="8.421875" style="1" customWidth="1"/>
    <col min="2" max="2" width="13.00390625" style="1" customWidth="1"/>
    <col min="3" max="3" width="46.421875" style="2" customWidth="1"/>
    <col min="4" max="4" width="20.421875" style="0" customWidth="1"/>
    <col min="5" max="5" width="20.421875" style="1" customWidth="1"/>
    <col min="6" max="6" width="37.421875" style="1" customWidth="1"/>
    <col min="7" max="7" width="40.140625" style="1" customWidth="1"/>
  </cols>
  <sheetData>
    <row r="1" spans="1:7" ht="18">
      <c r="A1" s="15" t="s">
        <v>0</v>
      </c>
      <c r="B1" s="15"/>
      <c r="C1" s="15"/>
      <c r="D1" s="15"/>
      <c r="E1" s="15"/>
      <c r="F1" s="15"/>
      <c r="G1" s="15"/>
    </row>
    <row r="2" spans="1:7" ht="16.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</row>
    <row r="3" spans="1:7" ht="30">
      <c r="A3" s="5" t="s">
        <v>10</v>
      </c>
      <c r="B3" s="6" t="s">
        <v>11</v>
      </c>
      <c r="C3" s="7" t="s">
        <v>12</v>
      </c>
      <c r="D3" s="8">
        <v>314.6</v>
      </c>
      <c r="E3" s="9" t="s">
        <v>13</v>
      </c>
      <c r="F3" s="9" t="s">
        <v>14</v>
      </c>
      <c r="G3" s="9" t="s">
        <v>15</v>
      </c>
    </row>
    <row r="4" spans="1:7" ht="30">
      <c r="A4" s="5" t="s">
        <v>16</v>
      </c>
      <c r="B4" s="6" t="s">
        <v>17</v>
      </c>
      <c r="C4" s="7" t="s">
        <v>18</v>
      </c>
      <c r="D4" s="8">
        <v>168</v>
      </c>
      <c r="E4" s="9" t="s">
        <v>19</v>
      </c>
      <c r="F4" s="9" t="s">
        <v>20</v>
      </c>
      <c r="G4" s="9" t="s">
        <v>21</v>
      </c>
    </row>
    <row r="5" spans="1:7" ht="30">
      <c r="A5" s="5" t="s">
        <v>22</v>
      </c>
      <c r="B5" s="6" t="s">
        <v>23</v>
      </c>
      <c r="C5" s="7" t="s">
        <v>24</v>
      </c>
      <c r="D5" s="8">
        <v>16359.2</v>
      </c>
      <c r="E5" s="9" t="s">
        <v>25</v>
      </c>
      <c r="F5" s="9" t="s">
        <v>26</v>
      </c>
      <c r="G5" s="9" t="s">
        <v>27</v>
      </c>
    </row>
    <row r="6" spans="1:7" ht="30">
      <c r="A6" s="5" t="s">
        <v>28</v>
      </c>
      <c r="B6" s="6" t="s">
        <v>29</v>
      </c>
      <c r="C6" s="7" t="s">
        <v>30</v>
      </c>
      <c r="D6" s="8">
        <v>592.42</v>
      </c>
      <c r="E6" s="9" t="s">
        <v>31</v>
      </c>
      <c r="F6" s="9" t="s">
        <v>32</v>
      </c>
      <c r="G6" s="9" t="s">
        <v>33</v>
      </c>
    </row>
    <row r="7" spans="1:7" ht="30">
      <c r="A7" s="5" t="s">
        <v>28</v>
      </c>
      <c r="B7" s="6" t="s">
        <v>34</v>
      </c>
      <c r="C7" s="7" t="s">
        <v>35</v>
      </c>
      <c r="D7" s="8">
        <v>10703.24</v>
      </c>
      <c r="E7" s="9" t="s">
        <v>36</v>
      </c>
      <c r="F7" s="9" t="s">
        <v>37</v>
      </c>
      <c r="G7" s="9" t="s">
        <v>38</v>
      </c>
    </row>
    <row r="8" spans="1:7" ht="30" customHeight="1">
      <c r="A8" s="5" t="s">
        <v>39</v>
      </c>
      <c r="B8" s="6" t="s">
        <v>40</v>
      </c>
      <c r="C8" s="7" t="s">
        <v>41</v>
      </c>
      <c r="D8" s="8">
        <v>4000</v>
      </c>
      <c r="E8" s="9" t="s">
        <v>42</v>
      </c>
      <c r="F8" s="9" t="s">
        <v>43</v>
      </c>
      <c r="G8" s="9" t="s">
        <v>44</v>
      </c>
    </row>
    <row r="9" spans="1:7" ht="15">
      <c r="A9" s="5" t="s">
        <v>45</v>
      </c>
      <c r="B9" s="6" t="s">
        <v>46</v>
      </c>
      <c r="C9" s="7" t="s">
        <v>47</v>
      </c>
      <c r="D9" s="8">
        <v>907.5</v>
      </c>
      <c r="E9" s="9" t="s">
        <v>48</v>
      </c>
      <c r="F9" s="9" t="s">
        <v>49</v>
      </c>
      <c r="G9" s="9" t="s">
        <v>50</v>
      </c>
    </row>
    <row r="10" spans="1:7" ht="15">
      <c r="A10" s="5" t="s">
        <v>55</v>
      </c>
      <c r="B10" s="6" t="s">
        <v>56</v>
      </c>
      <c r="C10" s="7" t="s">
        <v>57</v>
      </c>
      <c r="D10" s="8">
        <v>4477</v>
      </c>
      <c r="E10" s="9" t="s">
        <v>58</v>
      </c>
      <c r="F10" s="9" t="s">
        <v>59</v>
      </c>
      <c r="G10" s="9" t="s">
        <v>60</v>
      </c>
    </row>
    <row r="11" spans="1:7" ht="30">
      <c r="A11" s="5" t="s">
        <v>61</v>
      </c>
      <c r="B11" s="6" t="s">
        <v>62</v>
      </c>
      <c r="C11" s="7" t="s">
        <v>63</v>
      </c>
      <c r="D11" s="8">
        <v>625.3</v>
      </c>
      <c r="E11" s="9" t="s">
        <v>19</v>
      </c>
      <c r="F11" s="9" t="s">
        <v>20</v>
      </c>
      <c r="G11" s="9" t="s">
        <v>64</v>
      </c>
    </row>
    <row r="12" spans="1:7" ht="30">
      <c r="A12" s="5" t="s">
        <v>61</v>
      </c>
      <c r="B12" s="6" t="s">
        <v>65</v>
      </c>
      <c r="C12" s="7" t="s">
        <v>66</v>
      </c>
      <c r="D12" s="8">
        <v>2567.14</v>
      </c>
      <c r="E12" s="9" t="s">
        <v>67</v>
      </c>
      <c r="F12" s="9" t="s">
        <v>68</v>
      </c>
      <c r="G12" s="9" t="s">
        <v>69</v>
      </c>
    </row>
    <row r="13" spans="1:7" ht="15">
      <c r="A13" s="5" t="s">
        <v>61</v>
      </c>
      <c r="B13" s="6" t="s">
        <v>70</v>
      </c>
      <c r="C13" s="7" t="s">
        <v>71</v>
      </c>
      <c r="D13" s="8">
        <v>857.48</v>
      </c>
      <c r="E13" s="9" t="s">
        <v>72</v>
      </c>
      <c r="F13" s="9" t="s">
        <v>73</v>
      </c>
      <c r="G13" s="9" t="s">
        <v>74</v>
      </c>
    </row>
    <row r="14" spans="1:7" ht="30">
      <c r="A14" s="5" t="s">
        <v>61</v>
      </c>
      <c r="B14" s="6" t="s">
        <v>75</v>
      </c>
      <c r="C14" s="7" t="s">
        <v>76</v>
      </c>
      <c r="D14" s="8">
        <v>835.71</v>
      </c>
      <c r="E14" s="9" t="s">
        <v>77</v>
      </c>
      <c r="F14" s="9" t="s">
        <v>78</v>
      </c>
      <c r="G14" s="9" t="s">
        <v>79</v>
      </c>
    </row>
    <row r="15" spans="1:7" ht="30">
      <c r="A15" s="5" t="s">
        <v>80</v>
      </c>
      <c r="B15" s="6" t="s">
        <v>81</v>
      </c>
      <c r="C15" s="7" t="s">
        <v>82</v>
      </c>
      <c r="D15" s="8">
        <v>1435.65</v>
      </c>
      <c r="E15" s="9" t="s">
        <v>83</v>
      </c>
      <c r="F15" s="9" t="s">
        <v>84</v>
      </c>
      <c r="G15" s="9" t="s">
        <v>85</v>
      </c>
    </row>
    <row r="16" spans="1:7" ht="15">
      <c r="A16" s="5" t="s">
        <v>99</v>
      </c>
      <c r="B16" s="9" t="s">
        <v>100</v>
      </c>
      <c r="C16" s="7" t="s">
        <v>101</v>
      </c>
      <c r="D16" s="8">
        <v>1357.41</v>
      </c>
      <c r="E16" s="9" t="s">
        <v>102</v>
      </c>
      <c r="F16" s="9" t="s">
        <v>103</v>
      </c>
      <c r="G16" s="9" t="s">
        <v>104</v>
      </c>
    </row>
    <row r="17" spans="1:7" ht="18">
      <c r="A17" s="10" t="s">
        <v>105</v>
      </c>
      <c r="B17" s="11"/>
      <c r="C17" s="12"/>
      <c r="D17" s="13">
        <f>SUM(D3:D16)</f>
        <v>45200.65000000001</v>
      </c>
      <c r="E17" s="11"/>
      <c r="F17" s="11"/>
      <c r="G17" s="11"/>
    </row>
  </sheetData>
  <sheetProtection selectLockedCells="1" selectUnlockedCells="1"/>
  <mergeCells count="1">
    <mergeCell ref="A1:G1"/>
  </mergeCells>
  <printOptions/>
  <pageMargins left="0.18" right="0.27361111111111114" top="0.9458333333333333" bottom="0.4666666666666667" header="0.3194444444444444" footer="0.2013888888888889"/>
  <pageSetup horizontalDpi="300" verticalDpi="300" orientation="landscape" paperSize="9" scale="70" r:id="rId1"/>
  <headerFooter alignWithMargins="0">
    <oddHeader>&amp;C&amp;"Comic Sans MS,Corsivo"&amp;14Comune di Orio Litta
&amp;"Comic Sans MS,Normale"&amp;12Elenco completo dei debiti scaduti al 31.12.2012
(Art. 6 comma 9 del D.L. 35/2013)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pierpaola.civardi</cp:lastModifiedBy>
  <cp:lastPrinted>2013-09-30T11:53:10Z</cp:lastPrinted>
  <dcterms:modified xsi:type="dcterms:W3CDTF">2013-09-30T11:53:12Z</dcterms:modified>
  <cp:category/>
  <cp:version/>
  <cp:contentType/>
  <cp:contentStatus/>
</cp:coreProperties>
</file>